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안내" sheetId="1" state="visible" r:id="rId3"/>
    <sheet name="일별기록" sheetId="2" state="visible" r:id="rId4"/>
    <sheet name="요약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<sst xmlns="http://schemas.openxmlformats.org/spreadsheetml/2006/main" count="45" uniqueCount="39">
  <si>
    <t xml:space="preserve">식비 기록표</t>
  </si>
  <si>
    <r>
      <rPr>
        <sz val="10"/>
        <color rgb="FF000000"/>
        <rFont val="Noto Sans CJK SC"/>
        <family val="2"/>
      </rPr>
      <t xml:space="preserve">하루 식비를 항목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장보기</t>
    </r>
    <r>
      <rPr>
        <sz val="10"/>
        <color rgb="FF000000"/>
        <rFont val="맑은 고딕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배달</t>
    </r>
    <r>
      <rPr>
        <sz val="10"/>
        <color rgb="FF000000"/>
        <rFont val="맑은 고딕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외식</t>
    </r>
    <r>
      <rPr>
        <sz val="10"/>
        <color rgb="FF000000"/>
        <rFont val="맑은 고딕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편의점</t>
    </r>
    <r>
      <rPr>
        <sz val="10"/>
        <color rgb="FF000000"/>
        <rFont val="맑은 고딕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기타</t>
    </r>
    <r>
      <rPr>
        <sz val="10"/>
        <color rgb="FF000000"/>
        <rFont val="맑은 고딕"/>
        <family val="0"/>
        <charset val="1"/>
      </rPr>
      <t xml:space="preserve">)</t>
    </r>
    <r>
      <rPr>
        <sz val="10"/>
        <color rgb="FF000000"/>
        <rFont val="Noto Sans CJK SC"/>
        <family val="2"/>
      </rPr>
      <t xml:space="preserve">별로 적으면 주별</t>
    </r>
    <r>
      <rPr>
        <sz val="10"/>
        <color rgb="FF000000"/>
        <rFont val="맑은 고딕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월별 합계와 목표 대비 소진율을 계산합니다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</si>
  <si>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사용 순서</t>
    </r>
    <r>
      <rPr>
        <sz val="10"/>
        <color rgb="FF000000"/>
        <rFont val="맑은 고딕"/>
        <family val="0"/>
        <charset val="1"/>
      </rPr>
      <t xml:space="preserve">: ① </t>
    </r>
    <r>
      <rPr>
        <sz val="10"/>
        <color rgb="FF000000"/>
        <rFont val="Noto Sans CJK SC"/>
        <family val="2"/>
      </rPr>
      <t xml:space="preserve">일별기록 시트에서 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기준 월 첫날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과 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월 식비 목표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를 입력 ② 날짜별 금액 입력</t>
    </r>
    <r>
      <rPr>
        <sz val="10"/>
        <color rgb="FF000000"/>
        <rFont val="맑은 고딕"/>
        <family val="0"/>
        <charset val="1"/>
      </rPr>
      <t xml:space="preserve">(0</t>
    </r>
    <r>
      <rPr>
        <sz val="10"/>
        <color rgb="FF000000"/>
        <rFont val="Noto Sans CJK SC"/>
        <family val="2"/>
      </rPr>
      <t xml:space="preserve">원인 날은 비워도 됩니다</t>
    </r>
    <r>
      <rPr>
        <sz val="10"/>
        <color rgb="FF000000"/>
        <rFont val="맑은 고딕"/>
        <family val="0"/>
        <charset val="1"/>
      </rPr>
      <t xml:space="preserve">) ③ </t>
    </r>
    <r>
      <rPr>
        <sz val="10"/>
        <color rgb="FF000000"/>
        <rFont val="Noto Sans CJK SC"/>
        <family val="2"/>
      </rPr>
      <t xml:space="preserve">요약 시트 확인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</si>
  <si>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예시로 채운 </t>
    </r>
    <r>
      <rPr>
        <sz val="10"/>
        <color rgb="FF000000"/>
        <rFont val="맑은 고딕"/>
        <family val="0"/>
        <charset val="1"/>
      </rPr>
      <t xml:space="preserve">11</t>
    </r>
    <r>
      <rPr>
        <sz val="10"/>
        <color rgb="FF000000"/>
        <rFont val="Noto Sans CJK SC"/>
        <family val="2"/>
      </rPr>
      <t xml:space="preserve">월 </t>
    </r>
    <r>
      <rPr>
        <sz val="10"/>
        <color rgb="FF000000"/>
        <rFont val="맑은 고딕"/>
        <family val="0"/>
        <charset val="1"/>
      </rPr>
      <t xml:space="preserve">1~7</t>
    </r>
    <r>
      <rPr>
        <sz val="10"/>
        <color rgb="FF000000"/>
        <rFont val="Noto Sans CJK SC"/>
        <family val="2"/>
      </rPr>
      <t xml:space="preserve">일 금액은 설명용 가정입니다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지우고 실제 지출을 입력하세요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수식 계산이 안 보이면 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편집 사용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을 누르세요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입력한 값은 사이트로 전송되지 않습니다</t>
    </r>
    <r>
      <rPr>
        <sz val="10"/>
        <color rgb="FF000000"/>
        <rFont val="맑은 고딕"/>
        <family val="0"/>
        <charset val="1"/>
      </rPr>
      <t xml:space="preserve">.</t>
    </r>
  </si>
  <si>
    <t xml:space="preserve">셀 색 구분</t>
  </si>
  <si>
    <r>
      <rPr>
        <sz val="10"/>
        <color rgb="FF0000FF"/>
        <rFont val="Noto Sans CJK SC"/>
        <family val="2"/>
      </rPr>
      <t xml:space="preserve">파란 글자 </t>
    </r>
    <r>
      <rPr>
        <sz val="10"/>
        <color rgb="FF0000FF"/>
        <rFont val="맑은 고딕"/>
        <family val="0"/>
        <charset val="1"/>
      </rPr>
      <t xml:space="preserve">+ </t>
    </r>
    <r>
      <rPr>
        <sz val="10"/>
        <color rgb="FF0000FF"/>
        <rFont val="Noto Sans CJK SC"/>
        <family val="2"/>
      </rPr>
      <t xml:space="preserve">노란 바탕 </t>
    </r>
    <r>
      <rPr>
        <sz val="10"/>
        <color rgb="FF0000FF"/>
        <rFont val="맑은 고딕"/>
        <family val="0"/>
        <charset val="1"/>
      </rPr>
      <t xml:space="preserve">= </t>
    </r>
    <r>
      <rPr>
        <sz val="10"/>
        <color rgb="FF0000FF"/>
        <rFont val="Noto Sans CJK SC"/>
        <family val="2"/>
      </rPr>
      <t xml:space="preserve">직접 입력하는 칸</t>
    </r>
  </si>
  <si>
    <r>
      <rPr>
        <sz val="10"/>
        <color rgb="FF000000"/>
        <rFont val="Noto Sans CJK SC"/>
        <family val="2"/>
      </rPr>
      <t xml:space="preserve">검정 글자 </t>
    </r>
    <r>
      <rPr>
        <sz val="10"/>
        <color rgb="FF000000"/>
        <rFont val="맑은 고딕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자동 계산 칸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수식이므로 지우지 마세요</t>
    </r>
    <r>
      <rPr>
        <sz val="10"/>
        <color rgb="FF000000"/>
        <rFont val="맑은 고딕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</si>
  <si>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주차는 </t>
    </r>
    <r>
      <rPr>
        <sz val="10"/>
        <color rgb="FF000000"/>
        <rFont val="맑은 고딕"/>
        <family val="0"/>
        <charset val="1"/>
      </rPr>
      <t xml:space="preserve">1~7</t>
    </r>
    <r>
      <rPr>
        <sz val="10"/>
        <color rgb="FF000000"/>
        <rFont val="Noto Sans CJK SC"/>
        <family val="2"/>
      </rPr>
      <t xml:space="preserve">일이 </t>
    </r>
    <r>
      <rPr>
        <sz val="10"/>
        <color rgb="FF000000"/>
        <rFont val="맑은 고딕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주차</t>
    </r>
    <r>
      <rPr>
        <sz val="10"/>
        <color rgb="FF000000"/>
        <rFont val="맑은 고딕"/>
        <family val="0"/>
        <charset val="1"/>
      </rPr>
      <t xml:space="preserve">, 8~14</t>
    </r>
    <r>
      <rPr>
        <sz val="10"/>
        <color rgb="FF000000"/>
        <rFont val="Noto Sans CJK SC"/>
        <family val="2"/>
      </rPr>
      <t xml:space="preserve">일이 </t>
    </r>
    <r>
      <rPr>
        <sz val="10"/>
        <color rgb="FF000000"/>
        <rFont val="맑은 고딕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주차 식으로 날짜 기준입니다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요일 기준이 아닙니다</t>
    </r>
    <r>
      <rPr>
        <sz val="10"/>
        <color rgb="FF000000"/>
        <rFont val="맑은 고딕"/>
        <family val="0"/>
        <charset val="1"/>
      </rPr>
      <t xml:space="preserve">).</t>
    </r>
  </si>
  <si>
    <t xml:space="preserve">일별 식비 기록</t>
  </si>
  <si>
    <r>
      <rPr>
        <i val="true"/>
        <sz val="9"/>
        <color rgb="FF5A6672"/>
        <rFont val="Noto Sans CJK SC"/>
        <family val="2"/>
      </rPr>
      <t xml:space="preserve">기준 월의 말일을 넘는 줄은 자동으로 비어 보입니다</t>
    </r>
    <r>
      <rPr>
        <i val="true"/>
        <sz val="9"/>
        <color rgb="FF5A6672"/>
        <rFont val="맑은 고딕"/>
        <family val="0"/>
        <charset val="1"/>
      </rPr>
      <t xml:space="preserve">.</t>
    </r>
  </si>
  <si>
    <t xml:space="preserve">기준 월 첫날</t>
  </si>
  <si>
    <r>
      <rPr>
        <b val="true"/>
        <sz val="10"/>
        <color rgb="FF000000"/>
        <rFont val="Noto Sans CJK SC"/>
        <family val="2"/>
      </rPr>
      <t xml:space="preserve">월 식비 목표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</si>
  <si>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t xml:space="preserve">날짜</t>
  </si>
  <si>
    <t xml:space="preserve">요일</t>
  </si>
  <si>
    <t xml:space="preserve">주차</t>
  </si>
  <si>
    <t xml:space="preserve">장보기</t>
  </si>
  <si>
    <t xml:space="preserve">배달</t>
  </si>
  <si>
    <t xml:space="preserve">외식</t>
  </si>
  <si>
    <r>
      <rPr>
        <b val="true"/>
        <sz val="10"/>
        <color rgb="FFFFFFFF"/>
        <rFont val="Noto Sans CJK SC"/>
        <family val="2"/>
      </rPr>
      <t xml:space="preserve">편의점</t>
    </r>
    <r>
      <rPr>
        <b val="true"/>
        <sz val="10"/>
        <color rgb="FFFFFFFF"/>
        <rFont val="맑은 고딕"/>
        <family val="0"/>
        <charset val="1"/>
      </rPr>
      <t xml:space="preserve">·</t>
    </r>
    <r>
      <rPr>
        <b val="true"/>
        <sz val="10"/>
        <color rgb="FFFFFFFF"/>
        <rFont val="Noto Sans CJK SC"/>
        <family val="2"/>
      </rPr>
      <t xml:space="preserve">간편식</t>
    </r>
  </si>
  <si>
    <t xml:space="preserve">기타</t>
  </si>
  <si>
    <r>
      <rPr>
        <b val="true"/>
        <sz val="10"/>
        <color rgb="FFFFFFFF"/>
        <rFont val="Noto Sans CJK SC"/>
        <family val="2"/>
      </rPr>
      <t xml:space="preserve">일 합계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</si>
  <si>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요약</t>
  </si>
  <si>
    <r>
      <rPr>
        <i val="true"/>
        <sz val="9"/>
        <color rgb="FF5A6672"/>
        <rFont val="Noto Sans CJK SC"/>
        <family val="2"/>
      </rPr>
      <t xml:space="preserve">일별기록 시트의 입력값으로 자동 계산됩니다</t>
    </r>
    <r>
      <rPr>
        <i val="true"/>
        <sz val="9"/>
        <color rgb="FF5A6672"/>
        <rFont val="맑은 고딕"/>
        <family val="0"/>
        <charset val="1"/>
      </rPr>
      <t xml:space="preserve">.</t>
    </r>
  </si>
  <si>
    <r>
      <rPr>
        <b val="true"/>
        <sz val="10"/>
        <color rgb="FF000000"/>
        <rFont val="Noto Sans CJK SC"/>
        <family val="2"/>
      </rPr>
      <t xml:space="preserve">월 식비 합계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</si>
  <si>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목표까지 남은 금액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</si>
  <si>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t xml:space="preserve">목표 소진율</t>
  </si>
  <si>
    <t xml:space="preserve">지출 기록한 날 수</t>
  </si>
  <si>
    <r>
      <rPr>
        <b val="true"/>
        <sz val="10"/>
        <color rgb="FF000000"/>
        <rFont val="Noto Sans CJK SC"/>
        <family val="2"/>
      </rPr>
      <t xml:space="preserve">기록한 날의 하루 평균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</si>
  <si>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배달</t>
    </r>
    <r>
      <rPr>
        <b val="true"/>
        <sz val="10"/>
        <color rgb="FF000000"/>
        <rFont val="맑은 고딕"/>
        <family val="0"/>
        <charset val="1"/>
      </rPr>
      <t xml:space="preserve">+</t>
    </r>
    <r>
      <rPr>
        <b val="true"/>
        <sz val="10"/>
        <color rgb="FF000000"/>
        <rFont val="Noto Sans CJK SC"/>
        <family val="2"/>
      </rPr>
      <t xml:space="preserve">외식 비중</t>
    </r>
  </si>
  <si>
    <t xml:space="preserve">항목</t>
  </si>
  <si>
    <r>
      <rPr>
        <b val="true"/>
        <sz val="10"/>
        <color rgb="FFFFFFFF"/>
        <rFont val="Noto Sans CJK SC"/>
        <family val="2"/>
      </rPr>
      <t xml:space="preserve">합계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</si>
  <si>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비중</t>
  </si>
  <si>
    <r>
      <rPr>
        <b val="true"/>
        <sz val="10"/>
        <color rgb="FF000000"/>
        <rFont val="Noto Sans CJK SC"/>
        <family val="2"/>
      </rPr>
      <t xml:space="preserve">편의점</t>
    </r>
    <r>
      <rPr>
        <b val="true"/>
        <sz val="10"/>
        <color rgb="FF000000"/>
        <rFont val="맑은 고딕"/>
        <family val="0"/>
        <charset val="1"/>
      </rPr>
      <t xml:space="preserve">·</t>
    </r>
    <r>
      <rPr>
        <b val="true"/>
        <sz val="10"/>
        <color rgb="FF000000"/>
        <rFont val="Noto Sans CJK SC"/>
        <family val="2"/>
      </rPr>
      <t xml:space="preserve">간편식</t>
    </r>
  </si>
  <si>
    <r>
      <rPr>
        <b val="true"/>
        <sz val="10"/>
        <color rgb="FFFFFFFF"/>
        <rFont val="Noto Sans CJK SC"/>
        <family val="2"/>
      </rPr>
      <t xml:space="preserve">주차 합계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</si>
  <si>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맑은 고딕"/>
        <family val="0"/>
        <charset val="1"/>
      </rPr>
      <t xml:space="preserve">1</t>
    </r>
    <r>
      <rPr>
        <b val="true"/>
        <sz val="10"/>
        <color rgb="FF000000"/>
        <rFont val="Noto Sans CJK SC"/>
        <family val="2"/>
      </rPr>
      <t xml:space="preserve">주차</t>
    </r>
  </si>
  <si>
    <r>
      <rPr>
        <b val="true"/>
        <sz val="10"/>
        <color rgb="FF000000"/>
        <rFont val="맑은 고딕"/>
        <family val="0"/>
        <charset val="1"/>
      </rPr>
      <t xml:space="preserve">2</t>
    </r>
    <r>
      <rPr>
        <b val="true"/>
        <sz val="10"/>
        <color rgb="FF000000"/>
        <rFont val="Noto Sans CJK SC"/>
        <family val="2"/>
      </rPr>
      <t xml:space="preserve">주차</t>
    </r>
  </si>
  <si>
    <r>
      <rPr>
        <b val="true"/>
        <sz val="10"/>
        <color rgb="FF000000"/>
        <rFont val="맑은 고딕"/>
        <family val="0"/>
        <charset val="1"/>
      </rPr>
      <t xml:space="preserve">3</t>
    </r>
    <r>
      <rPr>
        <b val="true"/>
        <sz val="10"/>
        <color rgb="FF000000"/>
        <rFont val="Noto Sans CJK SC"/>
        <family val="2"/>
      </rPr>
      <t xml:space="preserve">주차</t>
    </r>
  </si>
  <si>
    <r>
      <rPr>
        <b val="true"/>
        <sz val="10"/>
        <color rgb="FF000000"/>
        <rFont val="맑은 고딕"/>
        <family val="0"/>
        <charset val="1"/>
      </rPr>
      <t xml:space="preserve">4</t>
    </r>
    <r>
      <rPr>
        <b val="true"/>
        <sz val="10"/>
        <color rgb="FF000000"/>
        <rFont val="Noto Sans CJK SC"/>
        <family val="2"/>
      </rPr>
      <t xml:space="preserve">주차</t>
    </r>
  </si>
  <si>
    <r>
      <rPr>
        <b val="true"/>
        <sz val="10"/>
        <color rgb="FF000000"/>
        <rFont val="맑은 고딕"/>
        <family val="0"/>
        <charset val="1"/>
      </rPr>
      <t xml:space="preserve">5</t>
    </r>
    <r>
      <rPr>
        <b val="true"/>
        <sz val="10"/>
        <color rgb="FF000000"/>
        <rFont val="Noto Sans CJK SC"/>
        <family val="2"/>
      </rPr>
      <t xml:space="preserve">주차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</si>
</sst>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"/>
    <numFmt numFmtId="167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Noto Sans CJK SC"/>
      <family val="2"/>
    </font>
    <font>
      <sz val="10"/>
      <color rgb="FF000000"/>
      <name val="Noto Sans CJK SC"/>
      <family val="2"/>
    </font>
    <font>
      <sz val="10"/>
      <color rgb="FF000000"/>
      <name val="맑은 고딕"/>
      <family val="0"/>
      <charset val="1"/>
    </font>
    <font>
      <b val="true"/>
      <sz val="10"/>
      <color rgb="FF000000"/>
      <name val="Noto Sans CJK SC"/>
      <family val="2"/>
    </font>
    <font>
      <sz val="10"/>
      <color rgb="FF0000FF"/>
      <name val="Noto Sans CJK SC"/>
      <family val="2"/>
    </font>
    <font>
      <sz val="10"/>
      <color rgb="FF0000FF"/>
      <name val="맑은 고딕"/>
      <family val="0"/>
      <charset val="1"/>
    </font>
    <font>
      <i val="true"/>
      <sz val="9"/>
      <color rgb="FF5A6672"/>
      <name val="Noto Sans CJK SC"/>
      <family val="2"/>
    </font>
    <font>
      <i val="true"/>
      <sz val="9"/>
      <color rgb="FF5A6672"/>
      <name val="맑은 고딕"/>
      <family val="0"/>
      <charset val="1"/>
    </font>
    <font>
      <b val="true"/>
      <sz val="10"/>
      <color rgb="FF000000"/>
      <name val="맑은 고딕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맑은 고딕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6"/>
        <bgColor rgb="FFFFFFFF"/>
      </patternFill>
    </fill>
    <fill>
      <patternFill patternType="solid">
        <fgColor rgb="FFE8EEF5"/>
        <bgColor rgb="FFFFF8D6"/>
      </patternFill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8D2"/>
      </left>
      <right style="thin">
        <color rgb="FFBFC8D2"/>
      </right>
      <top style="thin">
        <color rgb="FFBFC8D2"/>
      </top>
      <bottom style="thin">
        <color rgb="FFBFC8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8D2"/>
      <rgbColor rgb="FF808080"/>
      <rgbColor rgb="FF9999FF"/>
      <rgbColor rgb="FF993366"/>
      <rgbColor rgb="FFFFF8D6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72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29.85" hidden="false" customHeight="false" outlineLevel="0" collapsed="false">
      <c r="A5" s="2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4" t="s">
        <v>5</v>
      </c>
    </row>
    <row r="9" customFormat="false" ht="15" hidden="false" customHeight="false" outlineLevel="0" collapsed="false">
      <c r="A9" s="5" t="s">
        <v>6</v>
      </c>
    </row>
    <row r="10" customFormat="false" ht="15" hidden="false" customHeight="false" outlineLevel="0" collapsed="false">
      <c r="A10" s="2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8"/>
    <col collapsed="false" customWidth="true" hidden="false" outlineLevel="0" max="6" min="4" style="0" width="12"/>
    <col collapsed="false" customWidth="true" hidden="false" outlineLevel="0" max="7" min="7" style="0" width="16"/>
    <col collapsed="false" customWidth="true" hidden="false" outlineLevel="0" max="8" min="8" style="0" width="12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1" t="s">
        <v>8</v>
      </c>
    </row>
    <row r="2" customFormat="false" ht="15" hidden="false" customHeight="false" outlineLevel="0" collapsed="false">
      <c r="A2" s="6" t="s">
        <v>9</v>
      </c>
    </row>
    <row r="3" customFormat="false" ht="15" hidden="false" customHeight="false" outlineLevel="0" collapsed="false">
      <c r="A3" s="7" t="s">
        <v>10</v>
      </c>
      <c r="B3" s="8" t="n">
        <v>46327</v>
      </c>
    </row>
    <row r="4" customFormat="false" ht="15" hidden="false" customHeight="false" outlineLevel="0" collapsed="false">
      <c r="A4" s="7" t="s">
        <v>11</v>
      </c>
      <c r="B4" s="9" t="n">
        <v>400000</v>
      </c>
    </row>
    <row r="6" customFormat="false" ht="15" hidden="false" customHeight="false" outlineLevel="0" collapsed="false">
      <c r="A6" s="10" t="s">
        <v>12</v>
      </c>
      <c r="B6" s="10" t="s">
        <v>13</v>
      </c>
      <c r="C6" s="10" t="s">
        <v>14</v>
      </c>
      <c r="D6" s="10" t="s">
        <v>15</v>
      </c>
      <c r="E6" s="10" t="s">
        <v>16</v>
      </c>
      <c r="F6" s="10" t="s">
        <v>17</v>
      </c>
      <c r="G6" s="10" t="s">
        <v>18</v>
      </c>
      <c r="H6" s="10" t="s">
        <v>19</v>
      </c>
      <c r="I6" s="10" t="s">
        <v>20</v>
      </c>
    </row>
    <row r="7" customFormat="false" ht="15" hidden="false" customHeight="false" outlineLevel="0" collapsed="false">
      <c r="A7" s="11" t="n">
        <f aca="false">$B$3</f>
        <v>46327</v>
      </c>
      <c r="B7" s="12" t="str">
        <f aca="false">IF(A7="","",CHOOSE(WEEKDAY(A7),"일","월","화","수","목","금","토"))</f>
        <v>일</v>
      </c>
      <c r="C7" s="12" t="n">
        <f aca="false">IF(A7="","",INT((DAY(A7)-1)/7)+1)</f>
        <v>1</v>
      </c>
      <c r="D7" s="9" t="n">
        <v>25000</v>
      </c>
      <c r="E7" s="9" t="n">
        <v>0</v>
      </c>
      <c r="F7" s="9" t="n">
        <v>0</v>
      </c>
      <c r="G7" s="9" t="n">
        <v>3500</v>
      </c>
      <c r="H7" s="9" t="n">
        <v>0</v>
      </c>
      <c r="I7" s="13" t="n">
        <f aca="false">IF(A7="","",SUM(D7:H7))</f>
        <v>28500</v>
      </c>
    </row>
    <row r="8" customFormat="false" ht="15" hidden="false" customHeight="false" outlineLevel="0" collapsed="false">
      <c r="A8" s="11" t="n">
        <f aca="false">IF(A7="","",IF(MONTH(A7+1)=MONTH($B$3),A7+1,""))</f>
        <v>46328</v>
      </c>
      <c r="B8" s="12" t="str">
        <f aca="false">IF(A8="","",CHOOSE(WEEKDAY(A8),"일","월","화","수","목","금","토"))</f>
        <v>월</v>
      </c>
      <c r="C8" s="12" t="n">
        <f aca="false">IF(A8="","",INT((DAY(A8)-1)/7)+1)</f>
        <v>1</v>
      </c>
      <c r="D8" s="9" t="n">
        <v>0</v>
      </c>
      <c r="E8" s="9" t="n">
        <v>18000</v>
      </c>
      <c r="F8" s="9" t="n">
        <v>0</v>
      </c>
      <c r="G8" s="9" t="n">
        <v>0</v>
      </c>
      <c r="H8" s="9" t="n">
        <v>0</v>
      </c>
      <c r="I8" s="13" t="n">
        <f aca="false">IF(A8="","",SUM(D8:H8))</f>
        <v>18000</v>
      </c>
    </row>
    <row r="9" customFormat="false" ht="15" hidden="false" customHeight="false" outlineLevel="0" collapsed="false">
      <c r="A9" s="11" t="n">
        <f aca="false">IF(A8="","",IF(MONTH(A8+1)=MONTH($B$3),A8+1,""))</f>
        <v>46329</v>
      </c>
      <c r="B9" s="12" t="str">
        <f aca="false">IF(A9="","",CHOOSE(WEEKDAY(A9),"일","월","화","수","목","금","토"))</f>
        <v>화</v>
      </c>
      <c r="C9" s="12" t="n">
        <f aca="false">IF(A9="","",INT((DAY(A9)-1)/7)+1)</f>
        <v>1</v>
      </c>
      <c r="D9" s="9" t="n">
        <v>0</v>
      </c>
      <c r="E9" s="9" t="n">
        <v>0</v>
      </c>
      <c r="F9" s="9" t="n">
        <v>12000</v>
      </c>
      <c r="G9" s="9" t="n">
        <v>2500</v>
      </c>
      <c r="H9" s="9" t="n">
        <v>0</v>
      </c>
      <c r="I9" s="13" t="n">
        <f aca="false">IF(A9="","",SUM(D9:H9))</f>
        <v>14500</v>
      </c>
    </row>
    <row r="10" customFormat="false" ht="15" hidden="false" customHeight="false" outlineLevel="0" collapsed="false">
      <c r="A10" s="11" t="n">
        <f aca="false">IF(A9="","",IF(MONTH(A9+1)=MONTH($B$3),A9+1,""))</f>
        <v>46330</v>
      </c>
      <c r="B10" s="12" t="str">
        <f aca="false">IF(A10="","",CHOOSE(WEEKDAY(A10),"일","월","화","수","목","금","토"))</f>
        <v>수</v>
      </c>
      <c r="C10" s="12" t="n">
        <f aca="false">IF(A10="","",INT((DAY(A10)-1)/7)+1)</f>
        <v>1</v>
      </c>
      <c r="D10" s="9" t="n">
        <v>32000</v>
      </c>
      <c r="E10" s="9" t="n">
        <v>0</v>
      </c>
      <c r="F10" s="9" t="n">
        <v>0</v>
      </c>
      <c r="G10" s="9" t="n">
        <v>0</v>
      </c>
      <c r="H10" s="9" t="n">
        <v>4000</v>
      </c>
      <c r="I10" s="13" t="n">
        <f aca="false">IF(A10="","",SUM(D10:H10))</f>
        <v>36000</v>
      </c>
    </row>
    <row r="11" customFormat="false" ht="15" hidden="false" customHeight="false" outlineLevel="0" collapsed="false">
      <c r="A11" s="11" t="n">
        <f aca="false">IF(A10="","",IF(MONTH(A10+1)=MONTH($B$3),A10+1,""))</f>
        <v>46331</v>
      </c>
      <c r="B11" s="12" t="str">
        <f aca="false">IF(A11="","",CHOOSE(WEEKDAY(A11),"일","월","화","수","목","금","토"))</f>
        <v>목</v>
      </c>
      <c r="C11" s="12" t="n">
        <f aca="false">IF(A11="","",INT((DAY(A11)-1)/7)+1)</f>
        <v>1</v>
      </c>
      <c r="D11" s="9" t="n">
        <v>0</v>
      </c>
      <c r="E11" s="9" t="n">
        <v>21000</v>
      </c>
      <c r="F11" s="9" t="n">
        <v>0</v>
      </c>
      <c r="G11" s="9" t="n">
        <v>3000</v>
      </c>
      <c r="H11" s="9" t="n">
        <v>0</v>
      </c>
      <c r="I11" s="13" t="n">
        <f aca="false">IF(A11="","",SUM(D11:H11))</f>
        <v>24000</v>
      </c>
    </row>
    <row r="12" customFormat="false" ht="15" hidden="false" customHeight="false" outlineLevel="0" collapsed="false">
      <c r="A12" s="11" t="n">
        <f aca="false">IF(A11="","",IF(MONTH(A11+1)=MONTH($B$3),A11+1,""))</f>
        <v>46332</v>
      </c>
      <c r="B12" s="12" t="str">
        <f aca="false">IF(A12="","",CHOOSE(WEEKDAY(A12),"일","월","화","수","목","금","토"))</f>
        <v>금</v>
      </c>
      <c r="C12" s="12" t="n">
        <f aca="false">IF(A12="","",INT((DAY(A12)-1)/7)+1)</f>
        <v>1</v>
      </c>
      <c r="D12" s="9" t="n">
        <v>0</v>
      </c>
      <c r="E12" s="9" t="n">
        <v>0</v>
      </c>
      <c r="F12" s="9" t="n">
        <v>35000</v>
      </c>
      <c r="G12" s="9" t="n">
        <v>0</v>
      </c>
      <c r="H12" s="9" t="n">
        <v>0</v>
      </c>
      <c r="I12" s="13" t="n">
        <f aca="false">IF(A12="","",SUM(D12:H12))</f>
        <v>35000</v>
      </c>
    </row>
    <row r="13" customFormat="false" ht="15" hidden="false" customHeight="false" outlineLevel="0" collapsed="false">
      <c r="A13" s="11" t="n">
        <f aca="false">IF(A12="","",IF(MONTH(A12+1)=MONTH($B$3),A12+1,""))</f>
        <v>46333</v>
      </c>
      <c r="B13" s="12" t="str">
        <f aca="false">IF(A13="","",CHOOSE(WEEKDAY(A13),"일","월","화","수","목","금","토"))</f>
        <v>토</v>
      </c>
      <c r="C13" s="12" t="n">
        <f aca="false">IF(A13="","",INT((DAY(A13)-1)/7)+1)</f>
        <v>1</v>
      </c>
      <c r="D13" s="9" t="n">
        <v>0</v>
      </c>
      <c r="E13" s="9" t="n">
        <v>0</v>
      </c>
      <c r="F13" s="9" t="n">
        <v>0</v>
      </c>
      <c r="G13" s="9" t="n">
        <v>5000</v>
      </c>
      <c r="H13" s="9" t="n">
        <v>0</v>
      </c>
      <c r="I13" s="13" t="n">
        <f aca="false">IF(A13="","",SUM(D13:H13))</f>
        <v>5000</v>
      </c>
    </row>
    <row r="14" customFormat="false" ht="15" hidden="false" customHeight="false" outlineLevel="0" collapsed="false">
      <c r="A14" s="11" t="n">
        <f aca="false">IF(A13="","",IF(MONTH(A13+1)=MONTH($B$3),A13+1,""))</f>
        <v>46334</v>
      </c>
      <c r="B14" s="12" t="str">
        <f aca="false">IF(A14="","",CHOOSE(WEEKDAY(A14),"일","월","화","수","목","금","토"))</f>
        <v>일</v>
      </c>
      <c r="C14" s="12" t="n">
        <f aca="false">IF(A14="","",INT((DAY(A14)-1)/7)+1)</f>
        <v>2</v>
      </c>
      <c r="D14" s="9"/>
      <c r="E14" s="9"/>
      <c r="F14" s="9"/>
      <c r="G14" s="9"/>
      <c r="H14" s="9"/>
      <c r="I14" s="13" t="n">
        <f aca="false">IF(A14="","",SUM(D14:H14))</f>
        <v>0</v>
      </c>
    </row>
    <row r="15" customFormat="false" ht="15" hidden="false" customHeight="false" outlineLevel="0" collapsed="false">
      <c r="A15" s="11" t="n">
        <f aca="false">IF(A14="","",IF(MONTH(A14+1)=MONTH($B$3),A14+1,""))</f>
        <v>46335</v>
      </c>
      <c r="B15" s="12" t="str">
        <f aca="false">IF(A15="","",CHOOSE(WEEKDAY(A15),"일","월","화","수","목","금","토"))</f>
        <v>월</v>
      </c>
      <c r="C15" s="12" t="n">
        <f aca="false">IF(A15="","",INT((DAY(A15)-1)/7)+1)</f>
        <v>2</v>
      </c>
      <c r="D15" s="9"/>
      <c r="E15" s="9"/>
      <c r="F15" s="9"/>
      <c r="G15" s="9"/>
      <c r="H15" s="9"/>
      <c r="I15" s="13" t="n">
        <f aca="false">IF(A15="","",SUM(D15:H15))</f>
        <v>0</v>
      </c>
    </row>
    <row r="16" customFormat="false" ht="15" hidden="false" customHeight="false" outlineLevel="0" collapsed="false">
      <c r="A16" s="11" t="n">
        <f aca="false">IF(A15="","",IF(MONTH(A15+1)=MONTH($B$3),A15+1,""))</f>
        <v>46336</v>
      </c>
      <c r="B16" s="12" t="str">
        <f aca="false">IF(A16="","",CHOOSE(WEEKDAY(A16),"일","월","화","수","목","금","토"))</f>
        <v>화</v>
      </c>
      <c r="C16" s="12" t="n">
        <f aca="false">IF(A16="","",INT((DAY(A16)-1)/7)+1)</f>
        <v>2</v>
      </c>
      <c r="D16" s="9"/>
      <c r="E16" s="9"/>
      <c r="F16" s="9"/>
      <c r="G16" s="9"/>
      <c r="H16" s="9"/>
      <c r="I16" s="13" t="n">
        <f aca="false">IF(A16="","",SUM(D16:H16))</f>
        <v>0</v>
      </c>
    </row>
    <row r="17" customFormat="false" ht="15" hidden="false" customHeight="false" outlineLevel="0" collapsed="false">
      <c r="A17" s="11" t="n">
        <f aca="false">IF(A16="","",IF(MONTH(A16+1)=MONTH($B$3),A16+1,""))</f>
        <v>46337</v>
      </c>
      <c r="B17" s="12" t="str">
        <f aca="false">IF(A17="","",CHOOSE(WEEKDAY(A17),"일","월","화","수","목","금","토"))</f>
        <v>수</v>
      </c>
      <c r="C17" s="12" t="n">
        <f aca="false">IF(A17="","",INT((DAY(A17)-1)/7)+1)</f>
        <v>2</v>
      </c>
      <c r="D17" s="9"/>
      <c r="E17" s="9"/>
      <c r="F17" s="9"/>
      <c r="G17" s="9"/>
      <c r="H17" s="9"/>
      <c r="I17" s="13" t="n">
        <f aca="false">IF(A17="","",SUM(D17:H17))</f>
        <v>0</v>
      </c>
    </row>
    <row r="18" customFormat="false" ht="15" hidden="false" customHeight="false" outlineLevel="0" collapsed="false">
      <c r="A18" s="11" t="n">
        <f aca="false">IF(A17="","",IF(MONTH(A17+1)=MONTH($B$3),A17+1,""))</f>
        <v>46338</v>
      </c>
      <c r="B18" s="12" t="str">
        <f aca="false">IF(A18="","",CHOOSE(WEEKDAY(A18),"일","월","화","수","목","금","토"))</f>
        <v>목</v>
      </c>
      <c r="C18" s="12" t="n">
        <f aca="false">IF(A18="","",INT((DAY(A18)-1)/7)+1)</f>
        <v>2</v>
      </c>
      <c r="D18" s="9"/>
      <c r="E18" s="9"/>
      <c r="F18" s="9"/>
      <c r="G18" s="9"/>
      <c r="H18" s="9"/>
      <c r="I18" s="13" t="n">
        <f aca="false">IF(A18="","",SUM(D18:H18))</f>
        <v>0</v>
      </c>
    </row>
    <row r="19" customFormat="false" ht="15" hidden="false" customHeight="false" outlineLevel="0" collapsed="false">
      <c r="A19" s="11" t="n">
        <f aca="false">IF(A18="","",IF(MONTH(A18+1)=MONTH($B$3),A18+1,""))</f>
        <v>46339</v>
      </c>
      <c r="B19" s="12" t="str">
        <f aca="false">IF(A19="","",CHOOSE(WEEKDAY(A19),"일","월","화","수","목","금","토"))</f>
        <v>금</v>
      </c>
      <c r="C19" s="12" t="n">
        <f aca="false">IF(A19="","",INT((DAY(A19)-1)/7)+1)</f>
        <v>2</v>
      </c>
      <c r="D19" s="9"/>
      <c r="E19" s="9"/>
      <c r="F19" s="9"/>
      <c r="G19" s="9"/>
      <c r="H19" s="9"/>
      <c r="I19" s="13" t="n">
        <f aca="false">IF(A19="","",SUM(D19:H19))</f>
        <v>0</v>
      </c>
    </row>
    <row r="20" customFormat="false" ht="15" hidden="false" customHeight="false" outlineLevel="0" collapsed="false">
      <c r="A20" s="11" t="n">
        <f aca="false">IF(A19="","",IF(MONTH(A19+1)=MONTH($B$3),A19+1,""))</f>
        <v>46340</v>
      </c>
      <c r="B20" s="12" t="str">
        <f aca="false">IF(A20="","",CHOOSE(WEEKDAY(A20),"일","월","화","수","목","금","토"))</f>
        <v>토</v>
      </c>
      <c r="C20" s="12" t="n">
        <f aca="false">IF(A20="","",INT((DAY(A20)-1)/7)+1)</f>
        <v>2</v>
      </c>
      <c r="D20" s="9"/>
      <c r="E20" s="9"/>
      <c r="F20" s="9"/>
      <c r="G20" s="9"/>
      <c r="H20" s="9"/>
      <c r="I20" s="13" t="n">
        <f aca="false">IF(A20="","",SUM(D20:H20))</f>
        <v>0</v>
      </c>
    </row>
    <row r="21" customFormat="false" ht="15" hidden="false" customHeight="false" outlineLevel="0" collapsed="false">
      <c r="A21" s="11" t="n">
        <f aca="false">IF(A20="","",IF(MONTH(A20+1)=MONTH($B$3),A20+1,""))</f>
        <v>46341</v>
      </c>
      <c r="B21" s="12" t="str">
        <f aca="false">IF(A21="","",CHOOSE(WEEKDAY(A21),"일","월","화","수","목","금","토"))</f>
        <v>일</v>
      </c>
      <c r="C21" s="12" t="n">
        <f aca="false">IF(A21="","",INT((DAY(A21)-1)/7)+1)</f>
        <v>3</v>
      </c>
      <c r="D21" s="9"/>
      <c r="E21" s="9"/>
      <c r="F21" s="9"/>
      <c r="G21" s="9"/>
      <c r="H21" s="9"/>
      <c r="I21" s="13" t="n">
        <f aca="false">IF(A21="","",SUM(D21:H21))</f>
        <v>0</v>
      </c>
    </row>
    <row r="22" customFormat="false" ht="15" hidden="false" customHeight="false" outlineLevel="0" collapsed="false">
      <c r="A22" s="11" t="n">
        <f aca="false">IF(A21="","",IF(MONTH(A21+1)=MONTH($B$3),A21+1,""))</f>
        <v>46342</v>
      </c>
      <c r="B22" s="12" t="str">
        <f aca="false">IF(A22="","",CHOOSE(WEEKDAY(A22),"일","월","화","수","목","금","토"))</f>
        <v>월</v>
      </c>
      <c r="C22" s="12" t="n">
        <f aca="false">IF(A22="","",INT((DAY(A22)-1)/7)+1)</f>
        <v>3</v>
      </c>
      <c r="D22" s="9"/>
      <c r="E22" s="9"/>
      <c r="F22" s="9"/>
      <c r="G22" s="9"/>
      <c r="H22" s="9"/>
      <c r="I22" s="13" t="n">
        <f aca="false">IF(A22="","",SUM(D22:H22))</f>
        <v>0</v>
      </c>
    </row>
    <row r="23" customFormat="false" ht="15" hidden="false" customHeight="false" outlineLevel="0" collapsed="false">
      <c r="A23" s="11" t="n">
        <f aca="false">IF(A22="","",IF(MONTH(A22+1)=MONTH($B$3),A22+1,""))</f>
        <v>46343</v>
      </c>
      <c r="B23" s="12" t="str">
        <f aca="false">IF(A23="","",CHOOSE(WEEKDAY(A23),"일","월","화","수","목","금","토"))</f>
        <v>화</v>
      </c>
      <c r="C23" s="12" t="n">
        <f aca="false">IF(A23="","",INT((DAY(A23)-1)/7)+1)</f>
        <v>3</v>
      </c>
      <c r="D23" s="9"/>
      <c r="E23" s="9"/>
      <c r="F23" s="9"/>
      <c r="G23" s="9"/>
      <c r="H23" s="9"/>
      <c r="I23" s="13" t="n">
        <f aca="false">IF(A23="","",SUM(D23:H23))</f>
        <v>0</v>
      </c>
    </row>
    <row r="24" customFormat="false" ht="15" hidden="false" customHeight="false" outlineLevel="0" collapsed="false">
      <c r="A24" s="11" t="n">
        <f aca="false">IF(A23="","",IF(MONTH(A23+1)=MONTH($B$3),A23+1,""))</f>
        <v>46344</v>
      </c>
      <c r="B24" s="12" t="str">
        <f aca="false">IF(A24="","",CHOOSE(WEEKDAY(A24),"일","월","화","수","목","금","토"))</f>
        <v>수</v>
      </c>
      <c r="C24" s="12" t="n">
        <f aca="false">IF(A24="","",INT((DAY(A24)-1)/7)+1)</f>
        <v>3</v>
      </c>
      <c r="D24" s="9"/>
      <c r="E24" s="9"/>
      <c r="F24" s="9"/>
      <c r="G24" s="9"/>
      <c r="H24" s="9"/>
      <c r="I24" s="13" t="n">
        <f aca="false">IF(A24="","",SUM(D24:H24))</f>
        <v>0</v>
      </c>
    </row>
    <row r="25" customFormat="false" ht="15" hidden="false" customHeight="false" outlineLevel="0" collapsed="false">
      <c r="A25" s="11" t="n">
        <f aca="false">IF(A24="","",IF(MONTH(A24+1)=MONTH($B$3),A24+1,""))</f>
        <v>46345</v>
      </c>
      <c r="B25" s="12" t="str">
        <f aca="false">IF(A25="","",CHOOSE(WEEKDAY(A25),"일","월","화","수","목","금","토"))</f>
        <v>목</v>
      </c>
      <c r="C25" s="12" t="n">
        <f aca="false">IF(A25="","",INT((DAY(A25)-1)/7)+1)</f>
        <v>3</v>
      </c>
      <c r="D25" s="9"/>
      <c r="E25" s="9"/>
      <c r="F25" s="9"/>
      <c r="G25" s="9"/>
      <c r="H25" s="9"/>
      <c r="I25" s="13" t="n">
        <f aca="false">IF(A25="","",SUM(D25:H25))</f>
        <v>0</v>
      </c>
    </row>
    <row r="26" customFormat="false" ht="15" hidden="false" customHeight="false" outlineLevel="0" collapsed="false">
      <c r="A26" s="11" t="n">
        <f aca="false">IF(A25="","",IF(MONTH(A25+1)=MONTH($B$3),A25+1,""))</f>
        <v>46346</v>
      </c>
      <c r="B26" s="12" t="str">
        <f aca="false">IF(A26="","",CHOOSE(WEEKDAY(A26),"일","월","화","수","목","금","토"))</f>
        <v>금</v>
      </c>
      <c r="C26" s="12" t="n">
        <f aca="false">IF(A26="","",INT((DAY(A26)-1)/7)+1)</f>
        <v>3</v>
      </c>
      <c r="D26" s="9"/>
      <c r="E26" s="9"/>
      <c r="F26" s="9"/>
      <c r="G26" s="9"/>
      <c r="H26" s="9"/>
      <c r="I26" s="13" t="n">
        <f aca="false">IF(A26="","",SUM(D26:H26))</f>
        <v>0</v>
      </c>
    </row>
    <row r="27" customFormat="false" ht="15" hidden="false" customHeight="false" outlineLevel="0" collapsed="false">
      <c r="A27" s="11" t="n">
        <f aca="false">IF(A26="","",IF(MONTH(A26+1)=MONTH($B$3),A26+1,""))</f>
        <v>46347</v>
      </c>
      <c r="B27" s="12" t="str">
        <f aca="false">IF(A27="","",CHOOSE(WEEKDAY(A27),"일","월","화","수","목","금","토"))</f>
        <v>토</v>
      </c>
      <c r="C27" s="12" t="n">
        <f aca="false">IF(A27="","",INT((DAY(A27)-1)/7)+1)</f>
        <v>3</v>
      </c>
      <c r="D27" s="9"/>
      <c r="E27" s="9"/>
      <c r="F27" s="9"/>
      <c r="G27" s="9"/>
      <c r="H27" s="9"/>
      <c r="I27" s="13" t="n">
        <f aca="false">IF(A27="","",SUM(D27:H27))</f>
        <v>0</v>
      </c>
    </row>
    <row r="28" customFormat="false" ht="15" hidden="false" customHeight="false" outlineLevel="0" collapsed="false">
      <c r="A28" s="11" t="n">
        <f aca="false">IF(A27="","",IF(MONTH(A27+1)=MONTH($B$3),A27+1,""))</f>
        <v>46348</v>
      </c>
      <c r="B28" s="12" t="str">
        <f aca="false">IF(A28="","",CHOOSE(WEEKDAY(A28),"일","월","화","수","목","금","토"))</f>
        <v>일</v>
      </c>
      <c r="C28" s="12" t="n">
        <f aca="false">IF(A28="","",INT((DAY(A28)-1)/7)+1)</f>
        <v>4</v>
      </c>
      <c r="D28" s="9"/>
      <c r="E28" s="9"/>
      <c r="F28" s="9"/>
      <c r="G28" s="9"/>
      <c r="H28" s="9"/>
      <c r="I28" s="13" t="n">
        <f aca="false">IF(A28="","",SUM(D28:H28))</f>
        <v>0</v>
      </c>
    </row>
    <row r="29" customFormat="false" ht="15" hidden="false" customHeight="false" outlineLevel="0" collapsed="false">
      <c r="A29" s="11" t="n">
        <f aca="false">IF(A28="","",IF(MONTH(A28+1)=MONTH($B$3),A28+1,""))</f>
        <v>46349</v>
      </c>
      <c r="B29" s="12" t="str">
        <f aca="false">IF(A29="","",CHOOSE(WEEKDAY(A29),"일","월","화","수","목","금","토"))</f>
        <v>월</v>
      </c>
      <c r="C29" s="12" t="n">
        <f aca="false">IF(A29="","",INT((DAY(A29)-1)/7)+1)</f>
        <v>4</v>
      </c>
      <c r="D29" s="9"/>
      <c r="E29" s="9"/>
      <c r="F29" s="9"/>
      <c r="G29" s="9"/>
      <c r="H29" s="9"/>
      <c r="I29" s="13" t="n">
        <f aca="false">IF(A29="","",SUM(D29:H29))</f>
        <v>0</v>
      </c>
    </row>
    <row r="30" customFormat="false" ht="15" hidden="false" customHeight="false" outlineLevel="0" collapsed="false">
      <c r="A30" s="11" t="n">
        <f aca="false">IF(A29="","",IF(MONTH(A29+1)=MONTH($B$3),A29+1,""))</f>
        <v>46350</v>
      </c>
      <c r="B30" s="12" t="str">
        <f aca="false">IF(A30="","",CHOOSE(WEEKDAY(A30),"일","월","화","수","목","금","토"))</f>
        <v>화</v>
      </c>
      <c r="C30" s="12" t="n">
        <f aca="false">IF(A30="","",INT((DAY(A30)-1)/7)+1)</f>
        <v>4</v>
      </c>
      <c r="D30" s="9"/>
      <c r="E30" s="9"/>
      <c r="F30" s="9"/>
      <c r="G30" s="9"/>
      <c r="H30" s="9"/>
      <c r="I30" s="13" t="n">
        <f aca="false">IF(A30="","",SUM(D30:H30))</f>
        <v>0</v>
      </c>
    </row>
    <row r="31" customFormat="false" ht="15" hidden="false" customHeight="false" outlineLevel="0" collapsed="false">
      <c r="A31" s="11" t="n">
        <f aca="false">IF(A30="","",IF(MONTH(A30+1)=MONTH($B$3),A30+1,""))</f>
        <v>46351</v>
      </c>
      <c r="B31" s="12" t="str">
        <f aca="false">IF(A31="","",CHOOSE(WEEKDAY(A31),"일","월","화","수","목","금","토"))</f>
        <v>수</v>
      </c>
      <c r="C31" s="12" t="n">
        <f aca="false">IF(A31="","",INT((DAY(A31)-1)/7)+1)</f>
        <v>4</v>
      </c>
      <c r="D31" s="9"/>
      <c r="E31" s="9"/>
      <c r="F31" s="9"/>
      <c r="G31" s="9"/>
      <c r="H31" s="9"/>
      <c r="I31" s="13" t="n">
        <f aca="false">IF(A31="","",SUM(D31:H31))</f>
        <v>0</v>
      </c>
    </row>
    <row r="32" customFormat="false" ht="15" hidden="false" customHeight="false" outlineLevel="0" collapsed="false">
      <c r="A32" s="11" t="n">
        <f aca="false">IF(A31="","",IF(MONTH(A31+1)=MONTH($B$3),A31+1,""))</f>
        <v>46352</v>
      </c>
      <c r="B32" s="12" t="str">
        <f aca="false">IF(A32="","",CHOOSE(WEEKDAY(A32),"일","월","화","수","목","금","토"))</f>
        <v>목</v>
      </c>
      <c r="C32" s="12" t="n">
        <f aca="false">IF(A32="","",INT((DAY(A32)-1)/7)+1)</f>
        <v>4</v>
      </c>
      <c r="D32" s="9"/>
      <c r="E32" s="9"/>
      <c r="F32" s="9"/>
      <c r="G32" s="9"/>
      <c r="H32" s="9"/>
      <c r="I32" s="13" t="n">
        <f aca="false">IF(A32="","",SUM(D32:H32))</f>
        <v>0</v>
      </c>
    </row>
    <row r="33" customFormat="false" ht="15" hidden="false" customHeight="false" outlineLevel="0" collapsed="false">
      <c r="A33" s="11" t="n">
        <f aca="false">IF(A32="","",IF(MONTH(A32+1)=MONTH($B$3),A32+1,""))</f>
        <v>46353</v>
      </c>
      <c r="B33" s="12" t="str">
        <f aca="false">IF(A33="","",CHOOSE(WEEKDAY(A33),"일","월","화","수","목","금","토"))</f>
        <v>금</v>
      </c>
      <c r="C33" s="12" t="n">
        <f aca="false">IF(A33="","",INT((DAY(A33)-1)/7)+1)</f>
        <v>4</v>
      </c>
      <c r="D33" s="9"/>
      <c r="E33" s="9"/>
      <c r="F33" s="9"/>
      <c r="G33" s="9"/>
      <c r="H33" s="9"/>
      <c r="I33" s="13" t="n">
        <f aca="false">IF(A33="","",SUM(D33:H33))</f>
        <v>0</v>
      </c>
    </row>
    <row r="34" customFormat="false" ht="15" hidden="false" customHeight="false" outlineLevel="0" collapsed="false">
      <c r="A34" s="11" t="n">
        <f aca="false">IF(A33="","",IF(MONTH(A33+1)=MONTH($B$3),A33+1,""))</f>
        <v>46354</v>
      </c>
      <c r="B34" s="12" t="str">
        <f aca="false">IF(A34="","",CHOOSE(WEEKDAY(A34),"일","월","화","수","목","금","토"))</f>
        <v>토</v>
      </c>
      <c r="C34" s="12" t="n">
        <f aca="false">IF(A34="","",INT((DAY(A34)-1)/7)+1)</f>
        <v>4</v>
      </c>
      <c r="D34" s="9"/>
      <c r="E34" s="9"/>
      <c r="F34" s="9"/>
      <c r="G34" s="9"/>
      <c r="H34" s="9"/>
      <c r="I34" s="13" t="n">
        <f aca="false">IF(A34="","",SUM(D34:H34))</f>
        <v>0</v>
      </c>
    </row>
    <row r="35" customFormat="false" ht="15" hidden="false" customHeight="false" outlineLevel="0" collapsed="false">
      <c r="A35" s="11" t="n">
        <f aca="false">IF(A34="","",IF(MONTH(A34+1)=MONTH($B$3),A34+1,""))</f>
        <v>46355</v>
      </c>
      <c r="B35" s="12" t="str">
        <f aca="false">IF(A35="","",CHOOSE(WEEKDAY(A35),"일","월","화","수","목","금","토"))</f>
        <v>일</v>
      </c>
      <c r="C35" s="12" t="n">
        <f aca="false">IF(A35="","",INT((DAY(A35)-1)/7)+1)</f>
        <v>5</v>
      </c>
      <c r="D35" s="9"/>
      <c r="E35" s="9"/>
      <c r="F35" s="9"/>
      <c r="G35" s="9"/>
      <c r="H35" s="9"/>
      <c r="I35" s="13" t="n">
        <f aca="false">IF(A35="","",SUM(D35:H35))</f>
        <v>0</v>
      </c>
    </row>
    <row r="36" customFormat="false" ht="15" hidden="false" customHeight="false" outlineLevel="0" collapsed="false">
      <c r="A36" s="11" t="n">
        <f aca="false">IF(A35="","",IF(MONTH(A35+1)=MONTH($B$3),A35+1,""))</f>
        <v>46356</v>
      </c>
      <c r="B36" s="12" t="str">
        <f aca="false">IF(A36="","",CHOOSE(WEEKDAY(A36),"일","월","화","수","목","금","토"))</f>
        <v>월</v>
      </c>
      <c r="C36" s="12" t="n">
        <f aca="false">IF(A36="","",INT((DAY(A36)-1)/7)+1)</f>
        <v>5</v>
      </c>
      <c r="D36" s="9"/>
      <c r="E36" s="9"/>
      <c r="F36" s="9"/>
      <c r="G36" s="9"/>
      <c r="H36" s="9"/>
      <c r="I36" s="13" t="n">
        <f aca="false">IF(A36="","",SUM(D36:H36))</f>
        <v>0</v>
      </c>
    </row>
    <row r="37" customFormat="false" ht="15" hidden="false" customHeight="false" outlineLevel="0" collapsed="false">
      <c r="A37" s="11" t="str">
        <f aca="false">IF(A36="","",IF(MONTH(A36+1)=MONTH($B$3),A36+1,""))</f>
        <v/>
      </c>
      <c r="B37" s="12" t="str">
        <f aca="false">IF(A37="","",CHOOSE(WEEKDAY(A37),"일","월","화","수","목","금","토"))</f>
        <v/>
      </c>
      <c r="C37" s="12" t="str">
        <f aca="false">IF(A37="","",INT((DAY(A37)-1)/7)+1)</f>
        <v/>
      </c>
      <c r="D37" s="9"/>
      <c r="E37" s="9"/>
      <c r="F37" s="9"/>
      <c r="G37" s="9"/>
      <c r="H37" s="9"/>
      <c r="I37" s="13" t="str">
        <f aca="false">IF(A37="","",SUM(D37:H37))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12"/>
  </cols>
  <sheetData>
    <row r="1" customFormat="false" ht="17.35" hidden="false" customHeight="false" outlineLevel="0" collapsed="false">
      <c r="A1" s="1" t="s">
        <v>21</v>
      </c>
    </row>
    <row r="2" customFormat="false" ht="15" hidden="false" customHeight="false" outlineLevel="0" collapsed="false">
      <c r="A2" s="6" t="s">
        <v>22</v>
      </c>
    </row>
    <row r="4" customFormat="false" ht="15" hidden="false" customHeight="false" outlineLevel="0" collapsed="false">
      <c r="A4" s="7" t="s">
        <v>23</v>
      </c>
      <c r="B4" s="13" t="n">
        <f aca="false">SUM(일별기록!I7:I37)</f>
        <v>161000</v>
      </c>
    </row>
    <row r="5" customFormat="false" ht="15" hidden="false" customHeight="false" outlineLevel="0" collapsed="false">
      <c r="A5" s="7" t="s">
        <v>11</v>
      </c>
      <c r="B5" s="13" t="n">
        <f aca="false">일별기록!B4</f>
        <v>400000</v>
      </c>
    </row>
    <row r="6" customFormat="false" ht="15" hidden="false" customHeight="false" outlineLevel="0" collapsed="false">
      <c r="A6" s="7" t="s">
        <v>24</v>
      </c>
      <c r="B6" s="13" t="n">
        <f aca="false">B5-B4</f>
        <v>239000</v>
      </c>
    </row>
    <row r="7" customFormat="false" ht="15" hidden="false" customHeight="false" outlineLevel="0" collapsed="false">
      <c r="A7" s="7" t="s">
        <v>25</v>
      </c>
      <c r="B7" s="14" t="n">
        <f aca="false">IF(B5&gt;0,B4/B5,0)</f>
        <v>0.4025</v>
      </c>
    </row>
    <row r="8" customFormat="false" ht="15" hidden="false" customHeight="false" outlineLevel="0" collapsed="false">
      <c r="A8" s="7" t="s">
        <v>26</v>
      </c>
      <c r="B8" s="13" t="n">
        <f aca="false">COUNTIF(일별기록!I7:I37,"&gt;0")</f>
        <v>7</v>
      </c>
    </row>
    <row r="9" customFormat="false" ht="15" hidden="false" customHeight="false" outlineLevel="0" collapsed="false">
      <c r="A9" s="7" t="s">
        <v>27</v>
      </c>
      <c r="B9" s="13" t="n">
        <f aca="false">IF(B8&gt;0,B4/B8,0)</f>
        <v>23000</v>
      </c>
    </row>
    <row r="10" customFormat="false" ht="15" hidden="false" customHeight="false" outlineLevel="0" collapsed="false">
      <c r="A10" s="7" t="s">
        <v>28</v>
      </c>
      <c r="B10" s="14" t="n">
        <f aca="false">IF(B4&gt;0,(SUM(일별기록!E7:F37))/B4,0)</f>
        <v>0.53416149068323</v>
      </c>
    </row>
    <row r="13" customFormat="false" ht="15" hidden="false" customHeight="false" outlineLevel="0" collapsed="false">
      <c r="A13" s="10" t="s">
        <v>29</v>
      </c>
      <c r="B13" s="10" t="s">
        <v>30</v>
      </c>
      <c r="C13" s="10" t="s">
        <v>31</v>
      </c>
    </row>
    <row r="14" customFormat="false" ht="15" hidden="false" customHeight="false" outlineLevel="0" collapsed="false">
      <c r="A14" s="7" t="s">
        <v>15</v>
      </c>
      <c r="B14" s="15" t="n">
        <f aca="false">SUM(일별기록!D7:D37)</f>
        <v>57000</v>
      </c>
      <c r="C14" s="16" t="n">
        <f aca="false">IF($B$4&gt;0,B14/$B$4,0)</f>
        <v>0.354037267080745</v>
      </c>
    </row>
    <row r="15" customFormat="false" ht="15" hidden="false" customHeight="false" outlineLevel="0" collapsed="false">
      <c r="A15" s="7" t="s">
        <v>16</v>
      </c>
      <c r="B15" s="15" t="n">
        <f aca="false">SUM(일별기록!E7:E37)</f>
        <v>39000</v>
      </c>
      <c r="C15" s="16" t="n">
        <f aca="false">IF($B$4&gt;0,B15/$B$4,0)</f>
        <v>0.242236024844721</v>
      </c>
    </row>
    <row r="16" customFormat="false" ht="15" hidden="false" customHeight="false" outlineLevel="0" collapsed="false">
      <c r="A16" s="7" t="s">
        <v>17</v>
      </c>
      <c r="B16" s="15" t="n">
        <f aca="false">SUM(일별기록!F7:F37)</f>
        <v>47000</v>
      </c>
      <c r="C16" s="16" t="n">
        <f aca="false">IF($B$4&gt;0,B16/$B$4,0)</f>
        <v>0.291925465838509</v>
      </c>
    </row>
    <row r="17" customFormat="false" ht="15" hidden="false" customHeight="false" outlineLevel="0" collapsed="false">
      <c r="A17" s="7" t="s">
        <v>32</v>
      </c>
      <c r="B17" s="15" t="n">
        <f aca="false">SUM(일별기록!G7:G37)</f>
        <v>14000</v>
      </c>
      <c r="C17" s="16" t="n">
        <f aca="false">IF($B$4&gt;0,B17/$B$4,0)</f>
        <v>0.0869565217391304</v>
      </c>
    </row>
    <row r="18" customFormat="false" ht="15" hidden="false" customHeight="false" outlineLevel="0" collapsed="false">
      <c r="A18" s="7" t="s">
        <v>19</v>
      </c>
      <c r="B18" s="15" t="n">
        <f aca="false">SUM(일별기록!H7:H37)</f>
        <v>4000</v>
      </c>
      <c r="C18" s="16" t="n">
        <f aca="false">IF($B$4&gt;0,B18/$B$4,0)</f>
        <v>0.0248447204968944</v>
      </c>
    </row>
    <row r="20" customFormat="false" ht="15" hidden="false" customHeight="false" outlineLevel="0" collapsed="false">
      <c r="A20" s="10" t="s">
        <v>14</v>
      </c>
      <c r="B20" s="10" t="s">
        <v>33</v>
      </c>
    </row>
    <row r="21" customFormat="false" ht="15" hidden="false" customHeight="false" outlineLevel="0" collapsed="false">
      <c r="A21" s="17" t="s">
        <v>34</v>
      </c>
      <c r="B21" s="15" t="n">
        <f aca="false">SUMIFS(일별기록!$I$7:$I$37,일별기록!$C$7:$C$37,1)</f>
        <v>161000</v>
      </c>
    </row>
    <row r="22" customFormat="false" ht="15" hidden="false" customHeight="false" outlineLevel="0" collapsed="false">
      <c r="A22" s="17" t="s">
        <v>35</v>
      </c>
      <c r="B22" s="15" t="n">
        <f aca="false">SUMIFS(일별기록!$I$7:$I$37,일별기록!$C$7:$C$37,2)</f>
        <v>0</v>
      </c>
    </row>
    <row r="23" customFormat="false" ht="15" hidden="false" customHeight="false" outlineLevel="0" collapsed="false">
      <c r="A23" s="17" t="s">
        <v>36</v>
      </c>
      <c r="B23" s="15" t="n">
        <f aca="false">SUMIFS(일별기록!$I$7:$I$37,일별기록!$C$7:$C$37,3)</f>
        <v>0</v>
      </c>
    </row>
    <row r="24" customFormat="false" ht="15" hidden="false" customHeight="false" outlineLevel="0" collapsed="false">
      <c r="A24" s="17" t="s">
        <v>37</v>
      </c>
      <c r="B24" s="15" t="n">
        <f aca="false">SUMIFS(일별기록!$I$7:$I$37,일별기록!$C$7:$C$37,4)</f>
        <v>0</v>
      </c>
    </row>
    <row r="25" customFormat="false" ht="15" hidden="false" customHeight="false" outlineLevel="0" collapsed="false">
      <c r="A25" s="17" t="s">
        <v>38</v>
      </c>
      <c r="B25" s="15" t="n">
        <f aca="false">SUMIFS(일별기록!$I$7:$I$37,일별기록!$C$7:$C$37,5)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2026-10-26T13:53:22Z</dcterms:created>
  <dc:creator>openpyxl</dc:creator>
  <dc:description/>
  <dc:language>en-US</dc:language>
  <cp:lastModifiedBy/>
  <dcterms:modified xsi:type="dcterms:W3CDTF">2026-10-26T13:53:22Z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